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urchasing\1 Reqs &amp; Solicitations\(OR) Goods\(OR) 120000's\121021OR Crusher Run Rock and Crushed Rock , NDOT\5 Bid Opening Documents\BID TAB\"/>
    </mc:Choice>
  </mc:AlternateContent>
  <xr:revisionPtr revIDLastSave="0" documentId="13_ncr:1_{15C148C0-09C4-426E-9DEE-81CD25752131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" i="1" l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3" i="1"/>
  <c r="L25" i="1"/>
  <c r="F59" i="1"/>
  <c r="R17" i="1"/>
  <c r="R18" i="1"/>
  <c r="R19" i="1"/>
  <c r="R20" i="1"/>
  <c r="R21" i="1"/>
  <c r="R22" i="1"/>
  <c r="R23" i="1"/>
  <c r="R24" i="1"/>
  <c r="R25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3" i="1"/>
  <c r="F9" i="1"/>
  <c r="J9" i="1"/>
  <c r="L9" i="1"/>
  <c r="N9" i="1"/>
  <c r="F8" i="1"/>
  <c r="J8" i="1"/>
  <c r="L8" i="1"/>
  <c r="N8" i="1"/>
  <c r="N4" i="1"/>
  <c r="N5" i="1"/>
  <c r="N6" i="1"/>
  <c r="N7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3" i="1"/>
  <c r="L4" i="1"/>
  <c r="L5" i="1"/>
  <c r="L6" i="1"/>
  <c r="L7" i="1"/>
  <c r="L10" i="1"/>
  <c r="L11" i="1"/>
  <c r="L12" i="1"/>
  <c r="L13" i="1"/>
  <c r="L14" i="1"/>
  <c r="L15" i="1"/>
  <c r="L16" i="1"/>
  <c r="L3" i="1"/>
  <c r="J4" i="1"/>
  <c r="J5" i="1"/>
  <c r="J6" i="1"/>
  <c r="J7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3" i="1"/>
  <c r="H25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4" i="1"/>
  <c r="F5" i="1"/>
  <c r="F6" i="1"/>
  <c r="F7" i="1"/>
  <c r="F10" i="1"/>
  <c r="F11" i="1"/>
  <c r="F3" i="1"/>
  <c r="R59" i="1" l="1"/>
  <c r="J59" i="1"/>
  <c r="N59" i="1"/>
  <c r="L59" i="1"/>
  <c r="H59" i="1"/>
  <c r="P59" i="1"/>
</calcChain>
</file>

<file path=xl/sharedStrings.xml><?xml version="1.0" encoding="utf-8"?>
<sst xmlns="http://schemas.openxmlformats.org/spreadsheetml/2006/main" count="177" uniqueCount="80">
  <si>
    <t>Delivery Days ARO</t>
  </si>
  <si>
    <t>Payment Terms</t>
  </si>
  <si>
    <t>Qty</t>
  </si>
  <si>
    <t>UOM</t>
  </si>
  <si>
    <t>Description</t>
  </si>
  <si>
    <t>TOTAL</t>
  </si>
  <si>
    <t>TN</t>
  </si>
  <si>
    <t>1-1/2" CRUSHER RUN ROCK - D1
GREENWOOD YARD</t>
  </si>
  <si>
    <t>1-1/2" CRUSHER RUN ROCK - D1
WAHOO YARD</t>
  </si>
  <si>
    <t>1-1/2" CRUSHER RUN ROCK - D1
DAVID CITY YARD</t>
  </si>
  <si>
    <t>1-1/2" CRUSHER RUN ROCK - D1
SALT VALLEY YARD</t>
  </si>
  <si>
    <t>1-1/2" CRUSHER RUN ROCK - D1
NEBRASKA CITY YARD</t>
  </si>
  <si>
    <t>1-1/2" CRUSHER RUN ROCK - D1
DUNBAR YARD</t>
  </si>
  <si>
    <t>1-1/2" CRUSHER RUN ROCK - D1
FALLS CITY YARD</t>
  </si>
  <si>
    <t>1-1/2" CRUSHER RUN ROCK - D1
HWY 136 MM 209</t>
  </si>
  <si>
    <t>1-1/2" CRUSHER RUN ROCK - D1
HWY 4, MM 204</t>
  </si>
  <si>
    <t>1-1/2" CRUSHER RUN ROCK - D2
FREMONT YARD</t>
  </si>
  <si>
    <t>1-1/2" CRUSHER RUN ROCK - D2
BLAIR YARD</t>
  </si>
  <si>
    <t>1-1/2" CRUSHER RUN ROCK - D2
MORMON BRIDGE YARD</t>
  </si>
  <si>
    <t>1-1/2" CRUSHER RUN ROCK - D2
SOUTH OMAHA YARD</t>
  </si>
  <si>
    <t>1-1/2" CRUSHER RUN ROCK - D2
MELIA HILL YARD</t>
  </si>
  <si>
    <t>1-1/2" CRUSHER RUN ROCK - D2
ELKHORN YARD</t>
  </si>
  <si>
    <t>1-1/2" CRUSHER RUN ROCK - D2
PLATTSMOUTH YARD</t>
  </si>
  <si>
    <t>3/8" WASHED CRUSHED ROCK - D2
ALTERNATE OPTIONAL LOCATIONS
4425 S. 108TH STREET
OMAHA, NE 68137</t>
  </si>
  <si>
    <t>3/8" WASHED CRUSHED ROCK - D3
ALTERNATE OPTIONAL LOCATIONS
HWY 32, MM 33.27
1 MI WEST OF MADISON</t>
  </si>
  <si>
    <t>3/8" WASHED CRUSHED ROCK - D4
ALTERNATE OPTIONAL LOCATIONS
I-80/L40C ALDA INTERCHANGE
NORTHEAST CORNER</t>
  </si>
  <si>
    <t>3/8" WASHED CRUSHED ROCK - D8
ALTERNATE OPTIONAL LOCATIONS
HWY 12, MM 80.6
SPRING VIEW, NE 68778</t>
  </si>
  <si>
    <t>3/8" WASHED CRUSHED ROCK - D1
ALTERNATE OPTIONAL LOCATIONS
1400 HICKMAN ROAD 
ROCO, NE 68430</t>
  </si>
  <si>
    <t>3/8" WASHED CRUSHED ROCK - D5
ALTERNATE OPTIONAL LOCATIONS
140375 RUNDELL ROAD
GERING, NE 69341</t>
  </si>
  <si>
    <t>UNIT PRICE</t>
  </si>
  <si>
    <t xml:space="preserve">EXTENDED PRICE </t>
  </si>
  <si>
    <t xml:space="preserve">UNIT PRICE </t>
  </si>
  <si>
    <t>EXTENDED PRICE</t>
  </si>
  <si>
    <t xml:space="preserve">1-1/2" CRUSHER RUN ROCK - D1
HWY 50, MM14 
NORTH SIDE OF PAWNEE CITY </t>
  </si>
  <si>
    <t>1-1/2" CRUSHER RUN ROCK - D1
HWY 33, 0.5 MI EAST OF DORCHESTER</t>
  </si>
  <si>
    <t>1.0" CURSHER RUN ROCK -D1
ALTERNATE OPTIONAL LOCATIONS 
1400 HICKMAN ROAD 
ROCO, NE  68430</t>
  </si>
  <si>
    <t>1.5" CURSHER RUN ROCK -D1
ALTERNATE OPTIONAL LOCATIONS 
1400 HICKMAN ROAD 
ROCO, NE  68430</t>
  </si>
  <si>
    <t>CRUSHED ROCK - SURFACING -D1
ALTERNATE OPTIONAL LOCATIONS 
1400 HICKMAN ROAD 
ROCO, NE  68430</t>
  </si>
  <si>
    <t>CRUSHED ROCK - SURFACING - D2
ALTERNATE OPTIONAL LOCATIONS
4425 S. 108TH STREET
OMAHA, NE 68137</t>
  </si>
  <si>
    <t>CRUSHED ROCK- SURFACING - D3
ALTERNATE OPTIONAL LOCATIONS
HWY 32, MM 33.27
1 MI WEST OF MADISON</t>
  </si>
  <si>
    <t>CRUSHED ROCK-SURFACING  - D4
ALTERNATE OPTIONAL LOCATIONS
I-80/L40C ALDA INTERCHANGE
NORTHEAST CORNER</t>
  </si>
  <si>
    <t>CRUSHED ROCK - SURFACING - D5
ALTERNATE OPTIONAL LOCATIONS
140375 RUNDELL ROAD
GERING, NE 69341</t>
  </si>
  <si>
    <t>CRUSHED ROCK - SURFACING - D8
ALTERNATE OPTIONAL LOCATIONS
HWY 12, MM 80.6
SPRING VIEW, NE 68778</t>
  </si>
  <si>
    <t xml:space="preserve">Armstrong Rentals, LLC </t>
  </si>
  <si>
    <t xml:space="preserve">No Bid </t>
  </si>
  <si>
    <t>CenCon of KANSAS LLC</t>
  </si>
  <si>
    <t>Jeffres Sand and Gravel Inc</t>
  </si>
  <si>
    <t xml:space="preserve">no bid </t>
  </si>
  <si>
    <t xml:space="preserve">Westover Rock &amp; Sand, Inc. </t>
  </si>
  <si>
    <t>Gana Trucking &amp; Excavating</t>
  </si>
  <si>
    <t>Koch Excavating Co, Inc.</t>
  </si>
  <si>
    <r>
      <t>1-1/2" CRUSHER RUN ROCK - D7
HWY N-23</t>
    </r>
    <r>
      <rPr>
        <sz val="10"/>
        <color rgb="FFFF0000"/>
        <rFont val="Arial"/>
        <family val="2"/>
      </rPr>
      <t>,</t>
    </r>
    <r>
      <rPr>
        <sz val="10"/>
        <rFont val="Arial"/>
        <family val="2"/>
      </rPr>
      <t xml:space="preserve"> MM 13, NEAR GRANT</t>
    </r>
  </si>
  <si>
    <r>
      <t xml:space="preserve">No </t>
    </r>
    <r>
      <rPr>
        <sz val="10"/>
        <color rgb="FFFF0000"/>
        <rFont val="Arial"/>
        <family val="2"/>
      </rPr>
      <t>b</t>
    </r>
    <r>
      <rPr>
        <sz val="10"/>
        <rFont val="Arial"/>
        <family val="2"/>
      </rPr>
      <t xml:space="preserve">id </t>
    </r>
  </si>
  <si>
    <t>ALTERNATE OPTIONAL LOCATIONS AND MATERIALS</t>
  </si>
  <si>
    <t xml:space="preserve">1.5" CRUSHER RUN ROCK AND OPTIONAL 3/8 " WASHED, 1" CRUSHER RUN ROCK AND CRUSHED ROCK FOR SURFACING AGGREGATE </t>
  </si>
  <si>
    <r>
      <t>1-1/2" CRUSHER RUN ROCK - D1
HWY 136
MM 172 2.5 MI South West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of BEATRICE</t>
    </r>
  </si>
  <si>
    <t>1-1/2" CRUSHER RUN ROCK - D1
HWY 15, MM 24 13 MI North of FAIRBURY</t>
  </si>
  <si>
    <t xml:space="preserve">1-1/2" CRUSHER RUN ROCK - D2
108TH Street Yard, OMAHA </t>
  </si>
  <si>
    <t>1.0" CRUSHER RUN ROCK - D2
ALTERNATE OPTIONAL LOCATIONS
4425 S. 108TH STREET
OMAHA, NE 68137</t>
  </si>
  <si>
    <t>1.5" CRUSHER RUN ROCK - D2
ALTERNATE OPTIONAL LOCATIONS
4425 S. 108TH STREET
OMAHA, NE 68137</t>
  </si>
  <si>
    <t>1.0" CRUSHER RUN ROCK - D3
ALTERNATE OPTIONAL LOCATIONS
HWY 32, MM 33.27
1 MI WEST OF MADISON</t>
  </si>
  <si>
    <t>1.5" CRUSHER RUN ROCK - D3
ALTERNATE OPTIONAL LOCATIONS
HWY 32, MM 33.27
1 MI WEST OF MADISON</t>
  </si>
  <si>
    <t>1.0" CRUSHER RUN ROCK - D4
ALTERNATE OPTIONAL LOCATIONS
I-80/L40C ALDA INTERCHANGE
NORTHEAST CORNER</t>
  </si>
  <si>
    <t>1.5" CRUSHER RUN ROCK - D4
ALTERNATE OPTIONAL LOCATIONS
I-80/L40C ALDA INTERCHANGE
NORTHEAST CORNER</t>
  </si>
  <si>
    <t>1.0" CRUSHER RUN ROCK - D5
ALTERNATE OPTIONAL LOCATIONS
140375 RUNDELL ROAD
GERING, NE 69341</t>
  </si>
  <si>
    <t>1.5" CRUSHER RUN ROCK - D5
ALTERNATE OPTIONAL LOCATIONS
140375 RUNDELL ROAD
GERING, NE 69341</t>
  </si>
  <si>
    <t>3/8" WASHED CRUSHED ROCK- D6
ALTERNATE OPTIONAL LOCATIONS
123 LAKE AVE, PO BOX 394
GOTHENBURG, NE 69138</t>
  </si>
  <si>
    <t>1.0 CRUSHER RUN ROCK - D6
ALTERNATE OPTIONAL LOCATIONS
123 LAKE AVE, PO BOX 394
GOTHENBURG, NE 69138</t>
  </si>
  <si>
    <t>1.5 CRUSHER RUN ROCK - D6
ALTERNATE OPTIONAL LOCATIONS
123 LAKE AVE, PO BOX 394
GOTHENBURG, NE 69138</t>
  </si>
  <si>
    <t>CRUSHED ROCK - SURFACING - D6
ALTERNATE OPTIONAL LOCATIONS
123 LAKE AVE, PO BOX 394
GOTHENBURG, NE 69138</t>
  </si>
  <si>
    <t>3/8" WASHED CRUSHED ROCK - D7
ALTERNATE OPTIONAL LOCATIONS
38764 US HIGHWAY 6
2 MI EAST OF MCCOOK</t>
  </si>
  <si>
    <t>1.5" CRUSHER RUN ROCK - D7
ALTERNATE OPTIONAL LOCATIONS
38764 US HIGHWAY 6
2 MI EAST OF MCCOOK</t>
  </si>
  <si>
    <r>
      <t>1.0" CRUSHER RUN ROCK - D7
ALTERNATE OPTIONAL LOCATIONS
38764 US HIGHWAY</t>
    </r>
    <r>
      <rPr>
        <sz val="10"/>
        <color rgb="FFFF0000"/>
        <rFont val="Arial"/>
        <family val="2"/>
      </rPr>
      <t xml:space="preserve"> </t>
    </r>
    <r>
      <rPr>
        <sz val="10"/>
        <color theme="1"/>
        <rFont val="Arial"/>
        <family val="2"/>
      </rPr>
      <t>6</t>
    </r>
    <r>
      <rPr>
        <sz val="10"/>
        <rFont val="Arial"/>
        <family val="2"/>
      </rPr>
      <t xml:space="preserve">
2 MI EAST OF MCCOOK</t>
    </r>
  </si>
  <si>
    <t>CRUSHED ROCK - SURFACING - D7
ALTERNATE OPTIONAL LOCATIONS
38764 US HIGHWAY 6
2 MI EAST OF MCCOOK</t>
  </si>
  <si>
    <t>1.0" CRUSHER  RUN ROCK - D8
ALTERNATE OPTIONAL LOCATIONS
HWY 12, MM 80.6
SPRING VIEW, NE 68778</t>
  </si>
  <si>
    <t>1.5" CRUSHER RUN ROCK - D8
ALTERNATE OPTIONAL LOCATIONS
HWY 12, MM 80.6
SPRING VIEW, NE 68778</t>
  </si>
  <si>
    <t>1-1/2" CRUSHER RUN ROCK - D1
SUPERIOR STREET YARD</t>
  </si>
  <si>
    <t xml:space="preserve">Wessels Trucking </t>
  </si>
  <si>
    <t xml:space="preserve">EXTENDED
PRICE </t>
  </si>
  <si>
    <t>**BID TAB UUPDATED VENDOR WESSELS LEFT OFF ORIGINAL BID TAB**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</si>
</sst>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.000_);_(&quot;$&quot;* \(#,##0.000\);_(&quot;$&quot;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44" fontId="4" fillId="0" borderId="1" xfId="1" applyFont="1" applyFill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4" fontId="4" fillId="0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 2" xfId="2" xr:uid="{A9233B99-22F2-44FE-9493-7C6ABAF1E4E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70"/>
  <sheetViews>
    <sheetView showRowColHeaders="0" tabSelected="1" zoomScale="90" zoomScaleNormal="90" zoomScalePageLayoutView="80" workbookViewId="0">
      <selection activeCell="F62" sqref="F62"/>
    </sheetView>
  </sheetViews>
  <sheetFormatPr defaultColWidth="9.140625" defaultRowHeight="54" customHeight="1" x14ac:dyDescent="0.2"/>
  <cols>
    <col min="1" max="1" width="3.85546875" style="3" bestFit="1" customWidth="1"/>
    <col min="2" max="2" width="33.42578125" style="4" bestFit="1" customWidth="1"/>
    <col min="3" max="3" width="6.28515625" style="3" bestFit="1" customWidth="1"/>
    <col min="4" max="4" width="6.5703125" style="3" bestFit="1" customWidth="1"/>
    <col min="5" max="5" width="10.28515625" style="5" bestFit="1" customWidth="1"/>
    <col min="6" max="6" width="16.85546875" style="3" customWidth="1"/>
    <col min="7" max="7" width="11" style="3" bestFit="1" customWidth="1"/>
    <col min="8" max="8" width="16.7109375" style="3" customWidth="1"/>
    <col min="9" max="9" width="10.7109375" style="1" bestFit="1" customWidth="1"/>
    <col min="10" max="10" width="17.42578125" style="3" bestFit="1" customWidth="1"/>
    <col min="11" max="11" width="10.28515625" style="1" bestFit="1" customWidth="1"/>
    <col min="12" max="12" width="17.42578125" style="3" bestFit="1" customWidth="1"/>
    <col min="13" max="13" width="10.7109375" style="3" bestFit="1" customWidth="1"/>
    <col min="14" max="14" width="16.85546875" style="3" bestFit="1" customWidth="1"/>
    <col min="15" max="15" width="16.85546875" style="21" customWidth="1"/>
    <col min="16" max="16" width="16.85546875" style="3" customWidth="1"/>
    <col min="17" max="17" width="10.7109375" style="3" bestFit="1" customWidth="1"/>
    <col min="18" max="18" width="16.85546875" style="3" bestFit="1" customWidth="1"/>
    <col min="19" max="16384" width="9.140625" style="3"/>
  </cols>
  <sheetData>
    <row r="1" spans="1:18" ht="54" customHeight="1" x14ac:dyDescent="0.2">
      <c r="A1" s="19"/>
      <c r="B1" s="13" t="s">
        <v>54</v>
      </c>
      <c r="C1" s="13"/>
      <c r="D1" s="13"/>
      <c r="E1" s="13" t="s">
        <v>43</v>
      </c>
      <c r="F1" s="13"/>
      <c r="G1" s="13" t="s">
        <v>45</v>
      </c>
      <c r="H1" s="13"/>
      <c r="I1" s="13" t="s">
        <v>49</v>
      </c>
      <c r="J1" s="13"/>
      <c r="K1" s="13" t="s">
        <v>46</v>
      </c>
      <c r="L1" s="13"/>
      <c r="M1" s="13" t="s">
        <v>50</v>
      </c>
      <c r="N1" s="13"/>
      <c r="O1" s="16" t="s">
        <v>77</v>
      </c>
      <c r="P1" s="17"/>
      <c r="Q1" s="13" t="s">
        <v>48</v>
      </c>
      <c r="R1" s="13"/>
    </row>
    <row r="2" spans="1:18" ht="27.75" customHeight="1" x14ac:dyDescent="0.2">
      <c r="A2" s="19"/>
      <c r="B2" s="4" t="s">
        <v>4</v>
      </c>
      <c r="C2" s="3" t="s">
        <v>2</v>
      </c>
      <c r="D2" s="3" t="s">
        <v>3</v>
      </c>
      <c r="E2" s="5" t="s">
        <v>29</v>
      </c>
      <c r="F2" s="3" t="s">
        <v>30</v>
      </c>
      <c r="G2" s="1" t="s">
        <v>31</v>
      </c>
      <c r="H2" s="3" t="s">
        <v>32</v>
      </c>
      <c r="I2" s="1" t="s">
        <v>29</v>
      </c>
      <c r="J2" s="3" t="s">
        <v>32</v>
      </c>
      <c r="K2" s="5" t="s">
        <v>31</v>
      </c>
      <c r="L2" s="3" t="s">
        <v>30</v>
      </c>
      <c r="M2" s="1" t="s">
        <v>31</v>
      </c>
      <c r="N2" s="3" t="s">
        <v>30</v>
      </c>
      <c r="O2" s="21" t="s">
        <v>29</v>
      </c>
      <c r="P2" s="3" t="s">
        <v>78</v>
      </c>
      <c r="Q2" s="1" t="s">
        <v>31</v>
      </c>
      <c r="R2" s="3" t="s">
        <v>30</v>
      </c>
    </row>
    <row r="3" spans="1:18" ht="36" customHeight="1" x14ac:dyDescent="0.2">
      <c r="A3" s="3">
        <v>1</v>
      </c>
      <c r="B3" s="4" t="s">
        <v>7</v>
      </c>
      <c r="C3" s="3">
        <v>500</v>
      </c>
      <c r="D3" s="3" t="s">
        <v>6</v>
      </c>
      <c r="E3" s="5">
        <v>30.55</v>
      </c>
      <c r="F3" s="5">
        <f>C3*E3</f>
        <v>15275</v>
      </c>
      <c r="G3" s="1"/>
      <c r="H3" s="5"/>
      <c r="I3" s="1">
        <v>32.57</v>
      </c>
      <c r="J3" s="5">
        <f>C3*I3</f>
        <v>16285</v>
      </c>
      <c r="K3" s="5">
        <v>31.25</v>
      </c>
      <c r="L3" s="5">
        <f>C3*K3</f>
        <v>15625</v>
      </c>
      <c r="M3" s="1">
        <v>36.65</v>
      </c>
      <c r="N3" s="5">
        <f>C3*M3</f>
        <v>18325</v>
      </c>
      <c r="O3" s="22">
        <v>30.9</v>
      </c>
      <c r="P3" s="5">
        <f>C3*O3</f>
        <v>15450</v>
      </c>
      <c r="Q3" s="1">
        <v>29.8</v>
      </c>
      <c r="R3" s="5">
        <f>C3*Q3</f>
        <v>14900</v>
      </c>
    </row>
    <row r="4" spans="1:18" ht="36" customHeight="1" x14ac:dyDescent="0.2">
      <c r="A4" s="3">
        <v>2</v>
      </c>
      <c r="B4" s="12" t="s">
        <v>76</v>
      </c>
      <c r="C4" s="3">
        <v>300</v>
      </c>
      <c r="D4" s="3" t="s">
        <v>6</v>
      </c>
      <c r="E4" s="5">
        <v>33.15</v>
      </c>
      <c r="F4" s="5">
        <f t="shared" ref="F4:F25" si="0">C4*E4</f>
        <v>9945</v>
      </c>
      <c r="G4" s="1"/>
      <c r="H4" s="5"/>
      <c r="I4" s="1">
        <v>35.630000000000003</v>
      </c>
      <c r="J4" s="5">
        <f t="shared" ref="J4:J24" si="1">C4*I4</f>
        <v>10689</v>
      </c>
      <c r="K4" s="5">
        <v>32.85</v>
      </c>
      <c r="L4" s="5">
        <f t="shared" ref="L4:L16" si="2">C4*K4</f>
        <v>9855</v>
      </c>
      <c r="M4" s="1">
        <v>40.450000000000003</v>
      </c>
      <c r="N4" s="5">
        <f t="shared" ref="N4:N25" si="3">C4*M4</f>
        <v>12135</v>
      </c>
      <c r="O4" s="22">
        <v>34.6</v>
      </c>
      <c r="P4" s="5">
        <f t="shared" ref="P4:P25" si="4">C4*O4</f>
        <v>10380</v>
      </c>
      <c r="Q4" s="1">
        <v>34.4</v>
      </c>
      <c r="R4" s="5">
        <f t="shared" ref="R4:R25" si="5">C4*Q4</f>
        <v>10320</v>
      </c>
    </row>
    <row r="5" spans="1:18" ht="36" customHeight="1" x14ac:dyDescent="0.2">
      <c r="A5" s="3">
        <v>3</v>
      </c>
      <c r="B5" s="4" t="s">
        <v>8</v>
      </c>
      <c r="C5" s="3">
        <v>300</v>
      </c>
      <c r="D5" s="3" t="s">
        <v>6</v>
      </c>
      <c r="E5" s="5">
        <v>34.15</v>
      </c>
      <c r="F5" s="5">
        <f t="shared" si="0"/>
        <v>10245</v>
      </c>
      <c r="G5" s="1"/>
      <c r="H5" s="5"/>
      <c r="I5" s="1">
        <v>37.08</v>
      </c>
      <c r="J5" s="5">
        <f t="shared" si="1"/>
        <v>11124</v>
      </c>
      <c r="K5" s="5">
        <v>34.25</v>
      </c>
      <c r="L5" s="5">
        <f t="shared" si="2"/>
        <v>10275</v>
      </c>
      <c r="M5" s="1">
        <v>39.65</v>
      </c>
      <c r="N5" s="5">
        <f t="shared" si="3"/>
        <v>11895</v>
      </c>
      <c r="O5" s="22">
        <v>36.65</v>
      </c>
      <c r="P5" s="5">
        <f t="shared" si="4"/>
        <v>10995</v>
      </c>
      <c r="Q5" s="1">
        <v>35.35</v>
      </c>
      <c r="R5" s="5">
        <f t="shared" si="5"/>
        <v>10605</v>
      </c>
    </row>
    <row r="6" spans="1:18" ht="36" customHeight="1" x14ac:dyDescent="0.2">
      <c r="A6" s="3">
        <v>4</v>
      </c>
      <c r="B6" s="4" t="s">
        <v>9</v>
      </c>
      <c r="C6" s="3">
        <v>300</v>
      </c>
      <c r="D6" s="3" t="s">
        <v>6</v>
      </c>
      <c r="E6" s="5">
        <v>37.93</v>
      </c>
      <c r="F6" s="5">
        <f t="shared" si="0"/>
        <v>11379</v>
      </c>
      <c r="G6" s="1"/>
      <c r="H6" s="5"/>
      <c r="I6" s="1">
        <v>41.9</v>
      </c>
      <c r="J6" s="5">
        <f t="shared" si="1"/>
        <v>12570</v>
      </c>
      <c r="K6" s="5">
        <v>37.200000000000003</v>
      </c>
      <c r="L6" s="5">
        <f t="shared" si="2"/>
        <v>11160</v>
      </c>
      <c r="M6" s="1">
        <v>43.43</v>
      </c>
      <c r="N6" s="5">
        <f t="shared" si="3"/>
        <v>13029</v>
      </c>
      <c r="O6" s="22">
        <v>41.65</v>
      </c>
      <c r="P6" s="5">
        <f t="shared" si="4"/>
        <v>12495</v>
      </c>
      <c r="Q6" s="1">
        <v>38.950000000000003</v>
      </c>
      <c r="R6" s="5">
        <f t="shared" si="5"/>
        <v>11685</v>
      </c>
    </row>
    <row r="7" spans="1:18" ht="51" customHeight="1" x14ac:dyDescent="0.2">
      <c r="A7" s="3">
        <v>5</v>
      </c>
      <c r="B7" s="4" t="s">
        <v>55</v>
      </c>
      <c r="C7" s="3">
        <v>1500</v>
      </c>
      <c r="D7" s="3" t="s">
        <v>6</v>
      </c>
      <c r="E7" s="5">
        <v>36.1</v>
      </c>
      <c r="F7" s="5">
        <f t="shared" si="0"/>
        <v>54150</v>
      </c>
      <c r="G7" s="1"/>
      <c r="H7" s="5"/>
      <c r="I7" s="1">
        <v>41.26</v>
      </c>
      <c r="J7" s="5">
        <f t="shared" si="1"/>
        <v>61890</v>
      </c>
      <c r="K7" s="5">
        <v>38.450000000000003</v>
      </c>
      <c r="L7" s="5">
        <f t="shared" si="2"/>
        <v>57675.000000000007</v>
      </c>
      <c r="M7" s="1">
        <v>29.75</v>
      </c>
      <c r="N7" s="5">
        <f t="shared" si="3"/>
        <v>44625</v>
      </c>
      <c r="O7" s="22">
        <v>40.65</v>
      </c>
      <c r="P7" s="5">
        <f t="shared" si="4"/>
        <v>60975</v>
      </c>
      <c r="Q7" s="1">
        <v>36</v>
      </c>
      <c r="R7" s="5">
        <f t="shared" si="5"/>
        <v>54000</v>
      </c>
    </row>
    <row r="8" spans="1:18" ht="42.75" customHeight="1" x14ac:dyDescent="0.2">
      <c r="A8" s="3">
        <v>6</v>
      </c>
      <c r="B8" s="4" t="s">
        <v>33</v>
      </c>
      <c r="C8" s="3">
        <v>2000</v>
      </c>
      <c r="D8" s="3" t="s">
        <v>6</v>
      </c>
      <c r="E8" s="5">
        <v>34.65</v>
      </c>
      <c r="F8" s="5">
        <f t="shared" si="0"/>
        <v>69300</v>
      </c>
      <c r="G8" s="1"/>
      <c r="H8" s="5"/>
      <c r="I8" s="1">
        <v>41.26</v>
      </c>
      <c r="J8" s="5">
        <f t="shared" si="1"/>
        <v>82520</v>
      </c>
      <c r="K8" s="5">
        <v>35.85</v>
      </c>
      <c r="L8" s="5">
        <f t="shared" si="2"/>
        <v>71700</v>
      </c>
      <c r="M8" s="1">
        <v>32.200000000000003</v>
      </c>
      <c r="N8" s="5">
        <f t="shared" si="3"/>
        <v>64400.000000000007</v>
      </c>
      <c r="O8" s="22">
        <v>36.65</v>
      </c>
      <c r="P8" s="5">
        <f t="shared" si="4"/>
        <v>73300</v>
      </c>
      <c r="Q8" s="1">
        <v>34.5</v>
      </c>
      <c r="R8" s="5">
        <f t="shared" si="5"/>
        <v>69000</v>
      </c>
    </row>
    <row r="9" spans="1:18" ht="36" customHeight="1" x14ac:dyDescent="0.2">
      <c r="A9" s="3">
        <v>7</v>
      </c>
      <c r="B9" s="4" t="s">
        <v>34</v>
      </c>
      <c r="C9" s="3">
        <v>500</v>
      </c>
      <c r="D9" s="3" t="s">
        <v>6</v>
      </c>
      <c r="E9" s="5">
        <v>36</v>
      </c>
      <c r="F9" s="5">
        <f t="shared" si="0"/>
        <v>18000</v>
      </c>
      <c r="G9" s="1"/>
      <c r="H9" s="5"/>
      <c r="I9" s="1">
        <v>39.49</v>
      </c>
      <c r="J9" s="5">
        <f t="shared" si="1"/>
        <v>19745</v>
      </c>
      <c r="K9" s="5">
        <v>38.4</v>
      </c>
      <c r="L9" s="5">
        <f t="shared" si="2"/>
        <v>19200</v>
      </c>
      <c r="M9" s="1">
        <v>32.950000000000003</v>
      </c>
      <c r="N9" s="5">
        <f t="shared" si="3"/>
        <v>16475</v>
      </c>
      <c r="O9" s="22">
        <v>38.9</v>
      </c>
      <c r="P9" s="5">
        <f t="shared" si="4"/>
        <v>19450</v>
      </c>
      <c r="Q9" s="1">
        <v>36</v>
      </c>
      <c r="R9" s="5">
        <f t="shared" si="5"/>
        <v>18000</v>
      </c>
    </row>
    <row r="10" spans="1:18" ht="36" customHeight="1" x14ac:dyDescent="0.2">
      <c r="A10" s="3">
        <v>8</v>
      </c>
      <c r="B10" s="4" t="s">
        <v>56</v>
      </c>
      <c r="C10" s="3">
        <v>1500</v>
      </c>
      <c r="D10" s="3" t="s">
        <v>6</v>
      </c>
      <c r="E10" s="5">
        <v>38.49</v>
      </c>
      <c r="F10" s="5">
        <f t="shared" si="0"/>
        <v>57735</v>
      </c>
      <c r="G10" s="1"/>
      <c r="H10" s="5"/>
      <c r="I10" s="1">
        <v>43.35</v>
      </c>
      <c r="J10" s="5">
        <f t="shared" si="1"/>
        <v>65025</v>
      </c>
      <c r="K10" s="5">
        <v>42.5</v>
      </c>
      <c r="L10" s="5">
        <f t="shared" si="2"/>
        <v>63750</v>
      </c>
      <c r="M10" s="1">
        <v>33.25</v>
      </c>
      <c r="N10" s="5">
        <f t="shared" si="3"/>
        <v>49875</v>
      </c>
      <c r="O10" s="22">
        <v>41.65</v>
      </c>
      <c r="P10" s="5">
        <f t="shared" si="4"/>
        <v>62475</v>
      </c>
      <c r="Q10" s="1">
        <v>39.299999999999997</v>
      </c>
      <c r="R10" s="5">
        <f t="shared" si="5"/>
        <v>58949.999999999993</v>
      </c>
    </row>
    <row r="11" spans="1:18" ht="36" customHeight="1" x14ac:dyDescent="0.2">
      <c r="A11" s="3">
        <v>9</v>
      </c>
      <c r="B11" s="4" t="s">
        <v>10</v>
      </c>
      <c r="C11" s="3">
        <v>800</v>
      </c>
      <c r="D11" s="3" t="s">
        <v>6</v>
      </c>
      <c r="E11" s="5">
        <v>31.75</v>
      </c>
      <c r="F11" s="5">
        <f t="shared" si="0"/>
        <v>25400</v>
      </c>
      <c r="G11" s="1"/>
      <c r="H11" s="5"/>
      <c r="I11" s="1">
        <v>43.35</v>
      </c>
      <c r="J11" s="5">
        <f t="shared" si="1"/>
        <v>34680</v>
      </c>
      <c r="K11" s="5">
        <v>34</v>
      </c>
      <c r="L11" s="5">
        <f t="shared" si="2"/>
        <v>27200</v>
      </c>
      <c r="M11" s="1">
        <v>37.340000000000003</v>
      </c>
      <c r="N11" s="5">
        <f t="shared" si="3"/>
        <v>29872.000000000004</v>
      </c>
      <c r="O11" s="22">
        <v>35.4</v>
      </c>
      <c r="P11" s="5">
        <f t="shared" si="4"/>
        <v>28320</v>
      </c>
      <c r="Q11" s="1">
        <v>34.4</v>
      </c>
      <c r="R11" s="5">
        <f t="shared" si="5"/>
        <v>27520</v>
      </c>
    </row>
    <row r="12" spans="1:18" ht="36" customHeight="1" x14ac:dyDescent="0.2">
      <c r="A12" s="3">
        <v>10</v>
      </c>
      <c r="B12" s="4" t="s">
        <v>11</v>
      </c>
      <c r="C12" s="3">
        <v>1500</v>
      </c>
      <c r="D12" s="3" t="s">
        <v>6</v>
      </c>
      <c r="E12" s="5">
        <v>30.78</v>
      </c>
      <c r="F12" s="5">
        <f t="shared" si="0"/>
        <v>46170</v>
      </c>
      <c r="G12" s="1"/>
      <c r="H12" s="5"/>
      <c r="I12" s="1">
        <v>33.369999999999997</v>
      </c>
      <c r="J12" s="5">
        <f t="shared" si="1"/>
        <v>50054.999999999993</v>
      </c>
      <c r="K12" s="5">
        <v>31.85</v>
      </c>
      <c r="L12" s="5">
        <f t="shared" si="2"/>
        <v>47775</v>
      </c>
      <c r="M12" s="1">
        <v>35</v>
      </c>
      <c r="N12" s="5">
        <f t="shared" si="3"/>
        <v>52500</v>
      </c>
      <c r="O12" s="22">
        <v>33.5</v>
      </c>
      <c r="P12" s="5">
        <f t="shared" si="4"/>
        <v>50250</v>
      </c>
      <c r="Q12" s="1">
        <v>30.75</v>
      </c>
      <c r="R12" s="5">
        <f t="shared" si="5"/>
        <v>46125</v>
      </c>
    </row>
    <row r="13" spans="1:18" ht="36" customHeight="1" x14ac:dyDescent="0.2">
      <c r="A13" s="3">
        <v>11</v>
      </c>
      <c r="B13" s="4" t="s">
        <v>12</v>
      </c>
      <c r="C13" s="3">
        <v>1500</v>
      </c>
      <c r="D13" s="3" t="s">
        <v>6</v>
      </c>
      <c r="E13" s="5">
        <v>30.55</v>
      </c>
      <c r="F13" s="5">
        <f t="shared" si="0"/>
        <v>45825</v>
      </c>
      <c r="G13" s="1"/>
      <c r="H13" s="5"/>
      <c r="I13" s="1">
        <v>31.93</v>
      </c>
      <c r="J13" s="5">
        <f t="shared" si="1"/>
        <v>47895</v>
      </c>
      <c r="K13" s="5">
        <v>31.65</v>
      </c>
      <c r="L13" s="5">
        <f t="shared" si="2"/>
        <v>47475</v>
      </c>
      <c r="M13" s="1">
        <v>33</v>
      </c>
      <c r="N13" s="5">
        <f t="shared" si="3"/>
        <v>49500</v>
      </c>
      <c r="O13" s="22">
        <v>31.65</v>
      </c>
      <c r="P13" s="5">
        <f t="shared" si="4"/>
        <v>47475</v>
      </c>
      <c r="Q13" s="1">
        <v>30.45</v>
      </c>
      <c r="R13" s="5">
        <f t="shared" si="5"/>
        <v>45675</v>
      </c>
    </row>
    <row r="14" spans="1:18" ht="36" customHeight="1" x14ac:dyDescent="0.2">
      <c r="A14" s="3">
        <v>12</v>
      </c>
      <c r="B14" s="4" t="s">
        <v>13</v>
      </c>
      <c r="C14" s="3">
        <v>1000</v>
      </c>
      <c r="D14" s="3" t="s">
        <v>6</v>
      </c>
      <c r="E14" s="5">
        <v>38.6</v>
      </c>
      <c r="F14" s="5">
        <f t="shared" si="0"/>
        <v>38600</v>
      </c>
      <c r="G14" s="1"/>
      <c r="H14" s="5"/>
      <c r="I14" s="1">
        <v>43.51</v>
      </c>
      <c r="J14" s="5">
        <f t="shared" si="1"/>
        <v>43510</v>
      </c>
      <c r="K14" s="5">
        <v>41.65</v>
      </c>
      <c r="L14" s="5">
        <f t="shared" si="2"/>
        <v>41650</v>
      </c>
      <c r="M14" s="1">
        <v>49.72</v>
      </c>
      <c r="N14" s="5">
        <f t="shared" si="3"/>
        <v>49720</v>
      </c>
      <c r="O14" s="22">
        <v>42.65</v>
      </c>
      <c r="P14" s="5">
        <f t="shared" si="4"/>
        <v>42650</v>
      </c>
      <c r="Q14" s="1">
        <v>37.5</v>
      </c>
      <c r="R14" s="5">
        <f t="shared" si="5"/>
        <v>37500</v>
      </c>
    </row>
    <row r="15" spans="1:18" ht="36" customHeight="1" x14ac:dyDescent="0.2">
      <c r="A15" s="3">
        <v>13</v>
      </c>
      <c r="B15" s="4" t="s">
        <v>14</v>
      </c>
      <c r="C15" s="3">
        <v>1500</v>
      </c>
      <c r="D15" s="3" t="s">
        <v>6</v>
      </c>
      <c r="E15" s="5">
        <v>31.74</v>
      </c>
      <c r="F15" s="5">
        <f t="shared" si="0"/>
        <v>47610</v>
      </c>
      <c r="G15" s="1"/>
      <c r="H15" s="5"/>
      <c r="I15" s="1">
        <v>34.340000000000003</v>
      </c>
      <c r="J15" s="5">
        <f t="shared" si="1"/>
        <v>51510.000000000007</v>
      </c>
      <c r="K15" s="5">
        <v>34.85</v>
      </c>
      <c r="L15" s="5">
        <f t="shared" si="2"/>
        <v>52275</v>
      </c>
      <c r="M15" s="1">
        <v>31.98</v>
      </c>
      <c r="N15" s="5">
        <f t="shared" si="3"/>
        <v>47970</v>
      </c>
      <c r="O15" s="22">
        <v>47.05</v>
      </c>
      <c r="P15" s="5">
        <f t="shared" si="4"/>
        <v>70575</v>
      </c>
      <c r="Q15" s="1">
        <v>31.55</v>
      </c>
      <c r="R15" s="5">
        <f t="shared" si="5"/>
        <v>47325</v>
      </c>
    </row>
    <row r="16" spans="1:18" ht="36" customHeight="1" x14ac:dyDescent="0.2">
      <c r="A16" s="3">
        <v>14</v>
      </c>
      <c r="B16" s="4" t="s">
        <v>15</v>
      </c>
      <c r="C16" s="3">
        <v>1500</v>
      </c>
      <c r="D16" s="3" t="s">
        <v>6</v>
      </c>
      <c r="E16" s="5">
        <v>35.35</v>
      </c>
      <c r="F16" s="5">
        <f t="shared" si="0"/>
        <v>53025</v>
      </c>
      <c r="G16" s="1"/>
      <c r="H16" s="5"/>
      <c r="I16" s="1">
        <v>28</v>
      </c>
      <c r="J16" s="5">
        <f t="shared" si="1"/>
        <v>42000</v>
      </c>
      <c r="K16" s="5">
        <v>36.9</v>
      </c>
      <c r="L16" s="5">
        <f t="shared" si="2"/>
        <v>55350</v>
      </c>
      <c r="M16" s="1">
        <v>37.53</v>
      </c>
      <c r="N16" s="5">
        <f t="shared" si="3"/>
        <v>56295</v>
      </c>
      <c r="O16" s="22">
        <v>45.65</v>
      </c>
      <c r="P16" s="5">
        <f t="shared" si="4"/>
        <v>68475</v>
      </c>
      <c r="Q16" s="1">
        <v>34.35</v>
      </c>
      <c r="R16" s="5">
        <f t="shared" si="5"/>
        <v>51525</v>
      </c>
    </row>
    <row r="17" spans="1:18" ht="36" customHeight="1" x14ac:dyDescent="0.2">
      <c r="A17" s="3">
        <v>15</v>
      </c>
      <c r="B17" s="4" t="s">
        <v>16</v>
      </c>
      <c r="C17" s="3">
        <v>100</v>
      </c>
      <c r="D17" s="3" t="s">
        <v>6</v>
      </c>
      <c r="E17" s="5">
        <v>36.65</v>
      </c>
      <c r="F17" s="5">
        <f t="shared" si="0"/>
        <v>3665</v>
      </c>
      <c r="G17" s="1"/>
      <c r="H17" s="5"/>
      <c r="I17" s="1">
        <v>38.840000000000003</v>
      </c>
      <c r="J17" s="5">
        <f t="shared" si="1"/>
        <v>3884.0000000000005</v>
      </c>
      <c r="K17" s="5" t="s">
        <v>47</v>
      </c>
      <c r="L17" s="5"/>
      <c r="M17" s="1">
        <v>34.35</v>
      </c>
      <c r="N17" s="5">
        <f t="shared" si="3"/>
        <v>3435</v>
      </c>
      <c r="O17" s="22">
        <v>37.4</v>
      </c>
      <c r="P17" s="5">
        <f t="shared" si="4"/>
        <v>3740</v>
      </c>
      <c r="Q17" s="1">
        <v>35</v>
      </c>
      <c r="R17" s="5">
        <f>C17*Q17</f>
        <v>3500</v>
      </c>
    </row>
    <row r="18" spans="1:18" ht="36" customHeight="1" x14ac:dyDescent="0.2">
      <c r="A18" s="3">
        <v>16</v>
      </c>
      <c r="B18" s="4" t="s">
        <v>17</v>
      </c>
      <c r="C18" s="3">
        <v>100</v>
      </c>
      <c r="D18" s="3" t="s">
        <v>6</v>
      </c>
      <c r="E18" s="5">
        <v>35.15</v>
      </c>
      <c r="F18" s="5">
        <f t="shared" si="0"/>
        <v>3515</v>
      </c>
      <c r="G18" s="1"/>
      <c r="H18" s="5"/>
      <c r="I18" s="1">
        <v>37.880000000000003</v>
      </c>
      <c r="J18" s="5">
        <f t="shared" si="1"/>
        <v>3788.0000000000005</v>
      </c>
      <c r="K18" s="5" t="s">
        <v>47</v>
      </c>
      <c r="L18" s="5"/>
      <c r="M18" s="1">
        <v>32.4</v>
      </c>
      <c r="N18" s="5">
        <f t="shared" si="3"/>
        <v>3240</v>
      </c>
      <c r="O18" s="22">
        <v>33.65</v>
      </c>
      <c r="P18" s="5">
        <f t="shared" si="4"/>
        <v>3365</v>
      </c>
      <c r="Q18" s="1">
        <v>30.75</v>
      </c>
      <c r="R18" s="5">
        <f t="shared" si="5"/>
        <v>3075</v>
      </c>
    </row>
    <row r="19" spans="1:18" ht="52.5" customHeight="1" x14ac:dyDescent="0.2">
      <c r="A19" s="3">
        <v>17</v>
      </c>
      <c r="B19" s="4" t="s">
        <v>57</v>
      </c>
      <c r="C19" s="3">
        <v>100</v>
      </c>
      <c r="D19" s="3" t="s">
        <v>6</v>
      </c>
      <c r="E19" s="5">
        <v>34.15</v>
      </c>
      <c r="F19" s="5">
        <f t="shared" si="0"/>
        <v>3415</v>
      </c>
      <c r="G19" s="1"/>
      <c r="H19" s="5"/>
      <c r="I19" s="1">
        <v>33.700000000000003</v>
      </c>
      <c r="J19" s="5">
        <f t="shared" si="1"/>
        <v>3370.0000000000005</v>
      </c>
      <c r="K19" s="5" t="s">
        <v>47</v>
      </c>
      <c r="L19" s="5"/>
      <c r="M19" s="1">
        <v>38.15</v>
      </c>
      <c r="N19" s="5">
        <f t="shared" si="3"/>
        <v>3815</v>
      </c>
      <c r="O19" s="22">
        <v>35.4</v>
      </c>
      <c r="P19" s="5">
        <f t="shared" si="4"/>
        <v>3540</v>
      </c>
      <c r="Q19" s="1">
        <v>34</v>
      </c>
      <c r="R19" s="5">
        <f t="shared" si="5"/>
        <v>3400</v>
      </c>
    </row>
    <row r="20" spans="1:18" ht="36" customHeight="1" x14ac:dyDescent="0.2">
      <c r="A20" s="3">
        <v>18</v>
      </c>
      <c r="B20" s="4" t="s">
        <v>18</v>
      </c>
      <c r="C20" s="3">
        <v>100</v>
      </c>
      <c r="D20" s="3" t="s">
        <v>6</v>
      </c>
      <c r="E20" s="5">
        <v>34.15</v>
      </c>
      <c r="F20" s="5">
        <f t="shared" si="0"/>
        <v>3415</v>
      </c>
      <c r="G20" s="1"/>
      <c r="H20" s="5"/>
      <c r="I20" s="1">
        <v>35.630000000000003</v>
      </c>
      <c r="J20" s="5">
        <f t="shared" si="1"/>
        <v>3563.0000000000005</v>
      </c>
      <c r="K20" s="5" t="s">
        <v>47</v>
      </c>
      <c r="L20" s="5"/>
      <c r="M20" s="1">
        <v>32.799999999999997</v>
      </c>
      <c r="N20" s="5">
        <f t="shared" si="3"/>
        <v>3279.9999999999995</v>
      </c>
      <c r="O20" s="22">
        <v>35.15</v>
      </c>
      <c r="P20" s="5">
        <f t="shared" si="4"/>
        <v>3515</v>
      </c>
      <c r="Q20" s="1">
        <v>31</v>
      </c>
      <c r="R20" s="5">
        <f t="shared" si="5"/>
        <v>3100</v>
      </c>
    </row>
    <row r="21" spans="1:18" ht="36" customHeight="1" x14ac:dyDescent="0.2">
      <c r="A21" s="3">
        <v>19</v>
      </c>
      <c r="B21" s="4" t="s">
        <v>19</v>
      </c>
      <c r="C21" s="3">
        <v>100</v>
      </c>
      <c r="D21" s="3" t="s">
        <v>6</v>
      </c>
      <c r="E21" s="5">
        <v>34.15</v>
      </c>
      <c r="F21" s="5">
        <f t="shared" si="0"/>
        <v>3415</v>
      </c>
      <c r="G21" s="1"/>
      <c r="H21" s="5"/>
      <c r="I21" s="1">
        <v>34.82</v>
      </c>
      <c r="J21" s="5">
        <f t="shared" si="1"/>
        <v>3482</v>
      </c>
      <c r="K21" s="5" t="s">
        <v>47</v>
      </c>
      <c r="L21" s="5"/>
      <c r="M21" s="1">
        <v>39.4</v>
      </c>
      <c r="N21" s="5">
        <f t="shared" si="3"/>
        <v>3940</v>
      </c>
      <c r="O21" s="22">
        <v>35.64</v>
      </c>
      <c r="P21" s="5">
        <f t="shared" si="4"/>
        <v>3564</v>
      </c>
      <c r="Q21" s="1">
        <v>34</v>
      </c>
      <c r="R21" s="5">
        <f t="shared" si="5"/>
        <v>3400</v>
      </c>
    </row>
    <row r="22" spans="1:18" ht="36" customHeight="1" x14ac:dyDescent="0.2">
      <c r="A22" s="3">
        <v>20</v>
      </c>
      <c r="B22" s="4" t="s">
        <v>20</v>
      </c>
      <c r="C22" s="3">
        <v>100</v>
      </c>
      <c r="D22" s="3" t="s">
        <v>6</v>
      </c>
      <c r="E22" s="5">
        <v>32.65</v>
      </c>
      <c r="F22" s="5">
        <f t="shared" si="0"/>
        <v>3265</v>
      </c>
      <c r="G22" s="1"/>
      <c r="H22" s="5"/>
      <c r="I22" s="1">
        <v>33.369999999999997</v>
      </c>
      <c r="J22" s="5">
        <f t="shared" si="1"/>
        <v>3336.9999999999995</v>
      </c>
      <c r="K22" s="5" t="s">
        <v>47</v>
      </c>
      <c r="L22" s="5"/>
      <c r="M22" s="1">
        <v>32.65</v>
      </c>
      <c r="N22" s="5">
        <f t="shared" si="3"/>
        <v>3265</v>
      </c>
      <c r="O22" s="22">
        <v>34.15</v>
      </c>
      <c r="P22" s="5">
        <f t="shared" si="4"/>
        <v>3415</v>
      </c>
      <c r="Q22" s="1">
        <v>31.25</v>
      </c>
      <c r="R22" s="5">
        <f t="shared" si="5"/>
        <v>3125</v>
      </c>
    </row>
    <row r="23" spans="1:18" ht="36" customHeight="1" x14ac:dyDescent="0.2">
      <c r="A23" s="3">
        <v>21</v>
      </c>
      <c r="B23" s="4" t="s">
        <v>21</v>
      </c>
      <c r="C23" s="3">
        <v>100</v>
      </c>
      <c r="D23" s="3" t="s">
        <v>6</v>
      </c>
      <c r="E23" s="5">
        <v>33</v>
      </c>
      <c r="F23" s="5">
        <f t="shared" si="0"/>
        <v>3300</v>
      </c>
      <c r="G23" s="1"/>
      <c r="H23" s="5"/>
      <c r="I23" s="1">
        <v>36.11</v>
      </c>
      <c r="J23" s="5">
        <f t="shared" si="1"/>
        <v>3611</v>
      </c>
      <c r="K23" s="5" t="s">
        <v>47</v>
      </c>
      <c r="L23" s="5"/>
      <c r="M23" s="1">
        <v>39.75</v>
      </c>
      <c r="N23" s="5">
        <f t="shared" si="3"/>
        <v>3975</v>
      </c>
      <c r="O23" s="22">
        <v>35.65</v>
      </c>
      <c r="P23" s="5">
        <f t="shared" si="4"/>
        <v>3565</v>
      </c>
      <c r="Q23" s="1">
        <v>34</v>
      </c>
      <c r="R23" s="5">
        <f t="shared" si="5"/>
        <v>3400</v>
      </c>
    </row>
    <row r="24" spans="1:18" ht="36" customHeight="1" x14ac:dyDescent="0.2">
      <c r="A24" s="3">
        <v>22</v>
      </c>
      <c r="B24" s="4" t="s">
        <v>22</v>
      </c>
      <c r="C24" s="3">
        <v>100</v>
      </c>
      <c r="D24" s="3" t="s">
        <v>6</v>
      </c>
      <c r="E24" s="5">
        <v>34</v>
      </c>
      <c r="F24" s="5">
        <f t="shared" si="0"/>
        <v>3400</v>
      </c>
      <c r="G24" s="1"/>
      <c r="H24" s="5"/>
      <c r="I24" s="1">
        <v>34.020000000000003</v>
      </c>
      <c r="J24" s="5">
        <f t="shared" si="1"/>
        <v>3402.0000000000005</v>
      </c>
      <c r="K24" s="5" t="s">
        <v>47</v>
      </c>
      <c r="L24" s="5"/>
      <c r="M24" s="1">
        <v>33.65</v>
      </c>
      <c r="N24" s="5">
        <f t="shared" si="3"/>
        <v>3365</v>
      </c>
      <c r="O24" s="22">
        <v>32.65</v>
      </c>
      <c r="P24" s="5">
        <f t="shared" si="4"/>
        <v>3265</v>
      </c>
      <c r="Q24" s="1">
        <v>33</v>
      </c>
      <c r="R24" s="5">
        <f t="shared" si="5"/>
        <v>3300</v>
      </c>
    </row>
    <row r="25" spans="1:18" ht="36" customHeight="1" x14ac:dyDescent="0.2">
      <c r="A25" s="3">
        <v>23</v>
      </c>
      <c r="B25" s="4" t="s">
        <v>51</v>
      </c>
      <c r="C25" s="3">
        <v>1000</v>
      </c>
      <c r="D25" s="3" t="s">
        <v>6</v>
      </c>
      <c r="E25" s="5">
        <v>88.6</v>
      </c>
      <c r="F25" s="5">
        <f t="shared" si="0"/>
        <v>88600</v>
      </c>
      <c r="G25" s="1">
        <v>76.95</v>
      </c>
      <c r="H25" s="5">
        <f t="shared" ref="H25" si="6">C25*G25</f>
        <v>76950</v>
      </c>
      <c r="I25" s="1" t="s">
        <v>44</v>
      </c>
      <c r="J25" s="5"/>
      <c r="K25" s="6">
        <v>80.084999999999994</v>
      </c>
      <c r="L25" s="5">
        <f>C25*K25</f>
        <v>80085</v>
      </c>
      <c r="M25" s="1">
        <v>83.61</v>
      </c>
      <c r="N25" s="5">
        <f t="shared" si="3"/>
        <v>83610</v>
      </c>
      <c r="O25" s="22">
        <v>92.65</v>
      </c>
      <c r="P25" s="5">
        <f t="shared" si="4"/>
        <v>92650</v>
      </c>
      <c r="Q25" s="1">
        <v>75.95</v>
      </c>
      <c r="R25" s="5">
        <f t="shared" si="5"/>
        <v>75950</v>
      </c>
    </row>
    <row r="26" spans="1:18" s="20" customFormat="1" ht="36" customHeight="1" x14ac:dyDescent="0.2">
      <c r="A26" s="23" t="s">
        <v>53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5"/>
    </row>
    <row r="27" spans="1:18" ht="54" customHeight="1" x14ac:dyDescent="0.2">
      <c r="A27" s="3">
        <v>24</v>
      </c>
      <c r="B27" s="4" t="s">
        <v>27</v>
      </c>
      <c r="C27" s="3">
        <v>25</v>
      </c>
      <c r="D27" s="3" t="s">
        <v>6</v>
      </c>
      <c r="E27" s="5">
        <v>45.4</v>
      </c>
      <c r="F27" s="5"/>
      <c r="G27" s="1"/>
      <c r="H27" s="5"/>
      <c r="I27" s="1">
        <v>45.64</v>
      </c>
      <c r="J27" s="5"/>
      <c r="K27" s="5">
        <v>0.22</v>
      </c>
      <c r="L27" s="5"/>
      <c r="M27" s="1">
        <v>53.19</v>
      </c>
      <c r="N27" s="5"/>
      <c r="O27" s="22">
        <v>46.9</v>
      </c>
      <c r="P27" s="5"/>
      <c r="Q27" s="1"/>
      <c r="R27" s="5"/>
    </row>
    <row r="28" spans="1:18" ht="54" customHeight="1" x14ac:dyDescent="0.2">
      <c r="A28" s="3">
        <v>25</v>
      </c>
      <c r="B28" s="4" t="s">
        <v>35</v>
      </c>
      <c r="C28" s="3">
        <v>25</v>
      </c>
      <c r="D28" s="3" t="s">
        <v>6</v>
      </c>
      <c r="E28" s="5">
        <v>32.65</v>
      </c>
      <c r="F28" s="5"/>
      <c r="G28" s="1"/>
      <c r="H28" s="5"/>
      <c r="I28" s="1">
        <v>35.79</v>
      </c>
      <c r="J28" s="5"/>
      <c r="K28" s="5">
        <v>0.22</v>
      </c>
      <c r="L28" s="5"/>
      <c r="M28" s="1">
        <v>42.41</v>
      </c>
      <c r="N28" s="5"/>
      <c r="O28" s="22">
        <v>36.15</v>
      </c>
      <c r="P28" s="5"/>
      <c r="Q28" s="1"/>
      <c r="R28" s="5"/>
    </row>
    <row r="29" spans="1:18" ht="54" customHeight="1" x14ac:dyDescent="0.2">
      <c r="A29" s="3">
        <v>26</v>
      </c>
      <c r="B29" s="4" t="s">
        <v>36</v>
      </c>
      <c r="C29" s="3">
        <v>25</v>
      </c>
      <c r="D29" s="3" t="s">
        <v>6</v>
      </c>
      <c r="E29" s="5">
        <v>32.65</v>
      </c>
      <c r="F29" s="5"/>
      <c r="G29" s="1"/>
      <c r="H29" s="5"/>
      <c r="I29" s="1">
        <v>35.79</v>
      </c>
      <c r="J29" s="5"/>
      <c r="K29" s="5">
        <v>0.22</v>
      </c>
      <c r="L29" s="5"/>
      <c r="M29" s="1">
        <v>42.41</v>
      </c>
      <c r="N29" s="5"/>
      <c r="O29" s="22">
        <v>36.15</v>
      </c>
      <c r="P29" s="5"/>
      <c r="Q29" s="1"/>
      <c r="R29" s="5"/>
    </row>
    <row r="30" spans="1:18" ht="54" customHeight="1" x14ac:dyDescent="0.2">
      <c r="A30" s="3">
        <v>27</v>
      </c>
      <c r="B30" s="4" t="s">
        <v>37</v>
      </c>
      <c r="C30" s="3">
        <v>25</v>
      </c>
      <c r="D30" s="3" t="s">
        <v>6</v>
      </c>
      <c r="E30" s="5">
        <v>32.65</v>
      </c>
      <c r="F30" s="5"/>
      <c r="G30" s="1"/>
      <c r="H30" s="5"/>
      <c r="I30" s="1">
        <v>35.79</v>
      </c>
      <c r="J30" s="5"/>
      <c r="K30" s="5">
        <v>0.22</v>
      </c>
      <c r="L30" s="5"/>
      <c r="M30" s="1">
        <v>42.41</v>
      </c>
      <c r="N30" s="5"/>
      <c r="O30" s="22">
        <v>36.15</v>
      </c>
      <c r="P30" s="5"/>
      <c r="Q30" s="1"/>
      <c r="R30" s="5"/>
    </row>
    <row r="31" spans="1:18" ht="54" customHeight="1" x14ac:dyDescent="0.2">
      <c r="A31" s="3">
        <v>28</v>
      </c>
      <c r="B31" s="4" t="s">
        <v>23</v>
      </c>
      <c r="C31" s="3">
        <v>25</v>
      </c>
      <c r="D31" s="3" t="s">
        <v>6</v>
      </c>
      <c r="E31" s="5">
        <v>43.402999999999999</v>
      </c>
      <c r="F31" s="5"/>
      <c r="G31" s="1"/>
      <c r="H31" s="5"/>
      <c r="I31" s="1">
        <v>44.45</v>
      </c>
      <c r="J31" s="5"/>
      <c r="K31" s="5">
        <v>0.22</v>
      </c>
      <c r="L31" s="5"/>
      <c r="M31" s="1">
        <v>45.93</v>
      </c>
      <c r="N31" s="5"/>
      <c r="O31" s="22">
        <v>46.15</v>
      </c>
      <c r="P31" s="5"/>
      <c r="Q31" s="1"/>
      <c r="R31" s="5"/>
    </row>
    <row r="32" spans="1:18" ht="82.5" customHeight="1" x14ac:dyDescent="0.2">
      <c r="A32" s="3">
        <v>29</v>
      </c>
      <c r="B32" s="4" t="s">
        <v>58</v>
      </c>
      <c r="C32" s="3">
        <v>25</v>
      </c>
      <c r="D32" s="3" t="s">
        <v>6</v>
      </c>
      <c r="E32" s="5">
        <v>31.65</v>
      </c>
      <c r="F32" s="5"/>
      <c r="G32" s="1"/>
      <c r="H32" s="5"/>
      <c r="I32" s="1">
        <v>33.700000000000003</v>
      </c>
      <c r="J32" s="5"/>
      <c r="K32" s="5">
        <v>0.22</v>
      </c>
      <c r="L32" s="5"/>
      <c r="M32" s="1">
        <v>35.65</v>
      </c>
      <c r="N32" s="5"/>
      <c r="O32" s="22">
        <v>35.4</v>
      </c>
      <c r="P32" s="5"/>
      <c r="Q32" s="1"/>
      <c r="R32" s="5"/>
    </row>
    <row r="33" spans="1:18" ht="79.5" customHeight="1" x14ac:dyDescent="0.2">
      <c r="A33" s="3">
        <v>30</v>
      </c>
      <c r="B33" s="4" t="s">
        <v>59</v>
      </c>
      <c r="C33" s="3">
        <v>25</v>
      </c>
      <c r="D33" s="3" t="s">
        <v>6</v>
      </c>
      <c r="E33" s="5">
        <v>31.65</v>
      </c>
      <c r="F33" s="5"/>
      <c r="G33" s="1"/>
      <c r="H33" s="5"/>
      <c r="I33" s="1">
        <v>33.700000000000003</v>
      </c>
      <c r="J33" s="5"/>
      <c r="K33" s="5">
        <v>0.22</v>
      </c>
      <c r="L33" s="5"/>
      <c r="M33" s="1">
        <v>35.65</v>
      </c>
      <c r="N33" s="5"/>
      <c r="O33" s="22">
        <v>35.4</v>
      </c>
      <c r="P33" s="5"/>
      <c r="Q33" s="1"/>
      <c r="R33" s="5"/>
    </row>
    <row r="34" spans="1:18" ht="54" customHeight="1" x14ac:dyDescent="0.2">
      <c r="A34" s="3">
        <v>31</v>
      </c>
      <c r="B34" s="4" t="s">
        <v>38</v>
      </c>
      <c r="C34" s="3">
        <v>25</v>
      </c>
      <c r="D34" s="3" t="s">
        <v>6</v>
      </c>
      <c r="E34" s="5">
        <v>31.658000000000001</v>
      </c>
      <c r="F34" s="5"/>
      <c r="G34" s="1"/>
      <c r="H34" s="5"/>
      <c r="I34" s="1">
        <v>33.700000000000003</v>
      </c>
      <c r="J34" s="5"/>
      <c r="K34" s="5">
        <v>0.22</v>
      </c>
      <c r="L34" s="5"/>
      <c r="M34" s="1">
        <v>35.65</v>
      </c>
      <c r="N34" s="5"/>
      <c r="O34" s="22">
        <v>35.4</v>
      </c>
      <c r="P34" s="5"/>
      <c r="Q34" s="1"/>
      <c r="R34" s="5"/>
    </row>
    <row r="35" spans="1:18" ht="54" customHeight="1" x14ac:dyDescent="0.2">
      <c r="A35" s="3">
        <v>32</v>
      </c>
      <c r="B35" s="4" t="s">
        <v>24</v>
      </c>
      <c r="C35" s="3">
        <v>25</v>
      </c>
      <c r="D35" s="3" t="s">
        <v>6</v>
      </c>
      <c r="E35" s="5">
        <v>61.55</v>
      </c>
      <c r="F35" s="5"/>
      <c r="G35" s="1"/>
      <c r="H35" s="5"/>
      <c r="I35" s="1" t="s">
        <v>44</v>
      </c>
      <c r="J35" s="5"/>
      <c r="K35" s="5">
        <v>0.19</v>
      </c>
      <c r="L35" s="5"/>
      <c r="M35" s="1">
        <v>58.73</v>
      </c>
      <c r="N35" s="5"/>
      <c r="O35" s="22">
        <v>64.150000000000006</v>
      </c>
      <c r="P35" s="5"/>
      <c r="Q35" s="1"/>
      <c r="R35" s="5"/>
    </row>
    <row r="36" spans="1:18" ht="81.75" customHeight="1" x14ac:dyDescent="0.2">
      <c r="A36" s="3">
        <v>33</v>
      </c>
      <c r="B36" s="4" t="s">
        <v>60</v>
      </c>
      <c r="C36" s="3">
        <v>25</v>
      </c>
      <c r="D36" s="3" t="s">
        <v>6</v>
      </c>
      <c r="E36" s="5">
        <v>49.8</v>
      </c>
      <c r="F36" s="5"/>
      <c r="G36" s="1"/>
      <c r="H36" s="5"/>
      <c r="I36" s="1" t="s">
        <v>44</v>
      </c>
      <c r="J36" s="5"/>
      <c r="K36" s="5">
        <v>0.19</v>
      </c>
      <c r="L36" s="5"/>
      <c r="M36" s="1">
        <v>47.98</v>
      </c>
      <c r="N36" s="5"/>
      <c r="O36" s="22">
        <v>53.4</v>
      </c>
      <c r="P36" s="5"/>
      <c r="Q36" s="1"/>
      <c r="R36" s="5"/>
    </row>
    <row r="37" spans="1:18" ht="51" x14ac:dyDescent="0.2">
      <c r="A37" s="3">
        <v>34</v>
      </c>
      <c r="B37" s="4" t="s">
        <v>61</v>
      </c>
      <c r="C37" s="3">
        <v>25</v>
      </c>
      <c r="D37" s="3" t="s">
        <v>6</v>
      </c>
      <c r="E37" s="5">
        <v>49.8</v>
      </c>
      <c r="F37" s="5"/>
      <c r="G37" s="1"/>
      <c r="H37" s="5"/>
      <c r="I37" s="1" t="s">
        <v>44</v>
      </c>
      <c r="J37" s="5"/>
      <c r="K37" s="5">
        <v>0.19</v>
      </c>
      <c r="L37" s="5"/>
      <c r="M37" s="1">
        <v>47.98</v>
      </c>
      <c r="N37" s="5"/>
      <c r="O37" s="22">
        <v>53.4</v>
      </c>
      <c r="P37" s="5"/>
      <c r="Q37" s="1"/>
      <c r="R37" s="5"/>
    </row>
    <row r="38" spans="1:18" ht="54" customHeight="1" x14ac:dyDescent="0.2">
      <c r="A38" s="3">
        <v>35</v>
      </c>
      <c r="B38" s="4" t="s">
        <v>39</v>
      </c>
      <c r="C38" s="3">
        <v>25</v>
      </c>
      <c r="D38" s="3" t="s">
        <v>6</v>
      </c>
      <c r="E38" s="5">
        <v>49.8</v>
      </c>
      <c r="F38" s="5"/>
      <c r="G38" s="1"/>
      <c r="H38" s="5"/>
      <c r="I38" s="1" t="s">
        <v>44</v>
      </c>
      <c r="J38" s="5"/>
      <c r="K38" s="5">
        <v>0.19</v>
      </c>
      <c r="L38" s="5"/>
      <c r="M38" s="1">
        <v>47.98</v>
      </c>
      <c r="N38" s="5"/>
      <c r="O38" s="22">
        <v>53.4</v>
      </c>
      <c r="P38" s="5"/>
      <c r="Q38" s="1"/>
      <c r="R38" s="5"/>
    </row>
    <row r="39" spans="1:18" ht="54" customHeight="1" x14ac:dyDescent="0.2">
      <c r="A39" s="3">
        <v>36</v>
      </c>
      <c r="B39" s="4" t="s">
        <v>25</v>
      </c>
      <c r="C39" s="3">
        <v>25</v>
      </c>
      <c r="D39" s="3" t="s">
        <v>6</v>
      </c>
      <c r="E39" s="5">
        <v>64.55</v>
      </c>
      <c r="F39" s="5"/>
      <c r="G39" s="1">
        <v>62.95</v>
      </c>
      <c r="H39" s="5"/>
      <c r="I39" s="1" t="s">
        <v>44</v>
      </c>
      <c r="J39" s="5"/>
      <c r="K39" s="5">
        <v>0.19</v>
      </c>
      <c r="L39" s="5"/>
      <c r="M39" s="1">
        <v>62.05</v>
      </c>
      <c r="N39" s="5"/>
      <c r="O39" s="22">
        <v>64.400000000000006</v>
      </c>
      <c r="P39" s="5"/>
      <c r="Q39" s="1"/>
      <c r="R39" s="5"/>
    </row>
    <row r="40" spans="1:18" ht="93" customHeight="1" x14ac:dyDescent="0.2">
      <c r="A40" s="3">
        <v>37</v>
      </c>
      <c r="B40" s="4" t="s">
        <v>62</v>
      </c>
      <c r="C40" s="3">
        <v>25</v>
      </c>
      <c r="D40" s="3" t="s">
        <v>6</v>
      </c>
      <c r="E40" s="5">
        <v>53.8</v>
      </c>
      <c r="F40" s="5"/>
      <c r="G40" s="1">
        <v>58.95</v>
      </c>
      <c r="H40" s="5"/>
      <c r="I40" s="1" t="s">
        <v>44</v>
      </c>
      <c r="J40" s="5"/>
      <c r="K40" s="5">
        <v>0.19</v>
      </c>
      <c r="L40" s="5"/>
      <c r="M40" s="1">
        <v>51.3</v>
      </c>
      <c r="N40" s="5"/>
      <c r="O40" s="22">
        <v>53.65</v>
      </c>
      <c r="P40" s="5"/>
      <c r="Q40" s="1"/>
      <c r="R40" s="5"/>
    </row>
    <row r="41" spans="1:18" ht="76.5" customHeight="1" x14ac:dyDescent="0.2">
      <c r="A41" s="3">
        <v>38</v>
      </c>
      <c r="B41" s="4" t="s">
        <v>63</v>
      </c>
      <c r="C41" s="3">
        <v>25</v>
      </c>
      <c r="D41" s="3" t="s">
        <v>6</v>
      </c>
      <c r="E41" s="5">
        <v>53.8</v>
      </c>
      <c r="F41" s="5"/>
      <c r="G41" s="1">
        <v>58.95</v>
      </c>
      <c r="H41" s="5"/>
      <c r="I41" s="1" t="s">
        <v>44</v>
      </c>
      <c r="J41" s="5"/>
      <c r="K41" s="5">
        <v>0.19</v>
      </c>
      <c r="L41" s="5"/>
      <c r="M41" s="1">
        <v>51.3</v>
      </c>
      <c r="N41" s="5"/>
      <c r="O41" s="22">
        <v>53.65</v>
      </c>
      <c r="P41" s="5"/>
      <c r="Q41" s="1"/>
      <c r="R41" s="5"/>
    </row>
    <row r="42" spans="1:18" ht="54" customHeight="1" x14ac:dyDescent="0.2">
      <c r="A42" s="3">
        <v>39</v>
      </c>
      <c r="B42" s="4" t="s">
        <v>40</v>
      </c>
      <c r="C42" s="3">
        <v>25</v>
      </c>
      <c r="D42" s="3" t="s">
        <v>6</v>
      </c>
      <c r="E42" s="5">
        <v>53.8</v>
      </c>
      <c r="F42" s="5"/>
      <c r="G42" s="1">
        <v>58.95</v>
      </c>
      <c r="H42" s="5"/>
      <c r="I42" s="1" t="s">
        <v>44</v>
      </c>
      <c r="J42" s="5"/>
      <c r="K42" s="5">
        <v>0.19</v>
      </c>
      <c r="L42" s="5"/>
      <c r="M42" s="1">
        <v>51.3</v>
      </c>
      <c r="N42" s="5"/>
      <c r="O42" s="22">
        <v>53.65</v>
      </c>
      <c r="P42" s="5"/>
      <c r="Q42" s="1"/>
      <c r="R42" s="5"/>
    </row>
    <row r="43" spans="1:18" ht="54" customHeight="1" x14ac:dyDescent="0.2">
      <c r="A43" s="3">
        <v>40</v>
      </c>
      <c r="B43" s="4" t="s">
        <v>28</v>
      </c>
      <c r="C43" s="3">
        <v>25</v>
      </c>
      <c r="D43" s="3" t="s">
        <v>6</v>
      </c>
      <c r="E43" s="5" t="s">
        <v>52</v>
      </c>
      <c r="F43" s="5"/>
      <c r="G43" s="1"/>
      <c r="H43" s="5"/>
      <c r="I43" s="1" t="s">
        <v>44</v>
      </c>
      <c r="J43" s="5"/>
      <c r="K43" s="5">
        <v>0.18</v>
      </c>
      <c r="L43" s="5"/>
      <c r="M43" s="1">
        <v>114.52</v>
      </c>
      <c r="N43" s="5"/>
      <c r="O43" s="22">
        <v>103.15</v>
      </c>
      <c r="P43" s="5"/>
      <c r="Q43" s="1"/>
      <c r="R43" s="5"/>
    </row>
    <row r="44" spans="1:18" ht="84" customHeight="1" x14ac:dyDescent="0.2">
      <c r="A44" s="3">
        <v>41</v>
      </c>
      <c r="B44" s="4" t="s">
        <v>64</v>
      </c>
      <c r="C44" s="3">
        <v>25</v>
      </c>
      <c r="D44" s="3" t="s">
        <v>6</v>
      </c>
      <c r="E44" s="5" t="s">
        <v>44</v>
      </c>
      <c r="F44" s="5"/>
      <c r="G44" s="1"/>
      <c r="H44" s="5"/>
      <c r="I44" s="1" t="s">
        <v>44</v>
      </c>
      <c r="J44" s="5"/>
      <c r="K44" s="5">
        <v>0.18</v>
      </c>
      <c r="L44" s="5"/>
      <c r="M44" s="1">
        <v>103.77</v>
      </c>
      <c r="N44" s="5"/>
      <c r="O44" s="22">
        <v>92.4</v>
      </c>
      <c r="P44" s="5"/>
      <c r="Q44" s="1"/>
      <c r="R44" s="5"/>
    </row>
    <row r="45" spans="1:18" ht="78" customHeight="1" x14ac:dyDescent="0.2">
      <c r="A45" s="3">
        <v>42</v>
      </c>
      <c r="B45" s="4" t="s">
        <v>65</v>
      </c>
      <c r="C45" s="3">
        <v>25</v>
      </c>
      <c r="D45" s="3" t="s">
        <v>6</v>
      </c>
      <c r="E45" s="5" t="s">
        <v>44</v>
      </c>
      <c r="F45" s="5"/>
      <c r="G45" s="1"/>
      <c r="H45" s="5"/>
      <c r="I45" s="1" t="s">
        <v>44</v>
      </c>
      <c r="J45" s="5"/>
      <c r="K45" s="5">
        <v>0.18</v>
      </c>
      <c r="L45" s="5"/>
      <c r="M45" s="1">
        <v>103.77</v>
      </c>
      <c r="N45" s="5"/>
      <c r="O45" s="22">
        <v>92.4</v>
      </c>
      <c r="P45" s="5"/>
      <c r="Q45" s="1"/>
      <c r="R45" s="5"/>
    </row>
    <row r="46" spans="1:18" ht="54" customHeight="1" x14ac:dyDescent="0.2">
      <c r="A46" s="3">
        <v>43</v>
      </c>
      <c r="B46" s="4" t="s">
        <v>41</v>
      </c>
      <c r="C46" s="3">
        <v>25</v>
      </c>
      <c r="D46" s="3" t="s">
        <v>6</v>
      </c>
      <c r="E46" s="5" t="s">
        <v>44</v>
      </c>
      <c r="F46" s="5"/>
      <c r="G46" s="1"/>
      <c r="H46" s="5"/>
      <c r="I46" s="1" t="s">
        <v>44</v>
      </c>
      <c r="J46" s="5"/>
      <c r="K46" s="5">
        <v>0.18</v>
      </c>
      <c r="L46" s="5"/>
      <c r="M46" s="1">
        <v>103.77</v>
      </c>
      <c r="N46" s="5"/>
      <c r="O46" s="22">
        <v>92.4</v>
      </c>
      <c r="P46" s="5"/>
      <c r="Q46" s="1"/>
      <c r="R46" s="5"/>
    </row>
    <row r="47" spans="1:18" ht="54" customHeight="1" x14ac:dyDescent="0.2">
      <c r="A47" s="3">
        <v>44</v>
      </c>
      <c r="B47" s="4" t="s">
        <v>66</v>
      </c>
      <c r="C47" s="3">
        <v>25</v>
      </c>
      <c r="D47" s="3" t="s">
        <v>6</v>
      </c>
      <c r="E47" s="5">
        <v>79.400000000000006</v>
      </c>
      <c r="F47" s="5"/>
      <c r="G47" s="1">
        <v>60.95</v>
      </c>
      <c r="H47" s="5"/>
      <c r="I47" s="1" t="s">
        <v>44</v>
      </c>
      <c r="J47" s="5"/>
      <c r="K47" s="5">
        <v>0.18</v>
      </c>
      <c r="L47" s="5"/>
      <c r="M47" s="1">
        <v>81.05</v>
      </c>
      <c r="N47" s="5"/>
      <c r="O47" s="22">
        <v>84.4</v>
      </c>
      <c r="P47" s="5"/>
      <c r="Q47" s="1"/>
      <c r="R47" s="5"/>
    </row>
    <row r="48" spans="1:18" ht="54" customHeight="1" x14ac:dyDescent="0.2">
      <c r="A48" s="3">
        <v>45</v>
      </c>
      <c r="B48" s="4" t="s">
        <v>67</v>
      </c>
      <c r="C48" s="3">
        <v>25</v>
      </c>
      <c r="D48" s="3" t="s">
        <v>6</v>
      </c>
      <c r="E48" s="5">
        <v>67.650000000000006</v>
      </c>
      <c r="F48" s="5"/>
      <c r="G48" s="1">
        <v>56.95</v>
      </c>
      <c r="H48" s="5"/>
      <c r="I48" s="1" t="s">
        <v>44</v>
      </c>
      <c r="J48" s="5"/>
      <c r="K48" s="5">
        <v>0.18</v>
      </c>
      <c r="L48" s="5"/>
      <c r="M48" s="1">
        <v>70.31</v>
      </c>
      <c r="N48" s="5"/>
      <c r="O48" s="22">
        <v>73.650000000000006</v>
      </c>
      <c r="P48" s="5"/>
      <c r="Q48" s="1"/>
      <c r="R48" s="5"/>
    </row>
    <row r="49" spans="1:18" ht="54" customHeight="1" x14ac:dyDescent="0.2">
      <c r="A49" s="3">
        <v>46</v>
      </c>
      <c r="B49" s="4" t="s">
        <v>68</v>
      </c>
      <c r="C49" s="3">
        <v>25</v>
      </c>
      <c r="D49" s="3" t="s">
        <v>6</v>
      </c>
      <c r="E49" s="5">
        <v>67.650000000000006</v>
      </c>
      <c r="F49" s="5"/>
      <c r="G49" s="1">
        <v>56.95</v>
      </c>
      <c r="H49" s="5"/>
      <c r="I49" s="1" t="s">
        <v>44</v>
      </c>
      <c r="J49" s="5"/>
      <c r="K49" s="5">
        <v>0.18</v>
      </c>
      <c r="L49" s="5"/>
      <c r="M49" s="1">
        <v>70.31</v>
      </c>
      <c r="N49" s="5"/>
      <c r="O49" s="22">
        <v>73.650000000000006</v>
      </c>
      <c r="P49" s="5"/>
      <c r="Q49" s="1"/>
      <c r="R49" s="5"/>
    </row>
    <row r="50" spans="1:18" ht="54" customHeight="1" x14ac:dyDescent="0.2">
      <c r="A50" s="3">
        <v>47</v>
      </c>
      <c r="B50" s="4" t="s">
        <v>69</v>
      </c>
      <c r="C50" s="3">
        <v>25</v>
      </c>
      <c r="D50" s="3" t="s">
        <v>6</v>
      </c>
      <c r="E50" s="5">
        <v>67.650000000000006</v>
      </c>
      <c r="F50" s="5"/>
      <c r="G50" s="1">
        <v>56.95</v>
      </c>
      <c r="H50" s="5"/>
      <c r="I50" s="1" t="s">
        <v>44</v>
      </c>
      <c r="J50" s="5"/>
      <c r="K50" s="5">
        <v>0.18</v>
      </c>
      <c r="L50" s="5"/>
      <c r="M50" s="1">
        <v>70.31</v>
      </c>
      <c r="N50" s="5"/>
      <c r="O50" s="22">
        <v>73.650000000000006</v>
      </c>
      <c r="P50" s="5"/>
      <c r="Q50" s="1"/>
      <c r="R50" s="5"/>
    </row>
    <row r="51" spans="1:18" ht="54" customHeight="1" x14ac:dyDescent="0.2">
      <c r="A51" s="3">
        <v>48</v>
      </c>
      <c r="B51" s="4" t="s">
        <v>70</v>
      </c>
      <c r="C51" s="3">
        <v>25</v>
      </c>
      <c r="D51" s="3" t="s">
        <v>6</v>
      </c>
      <c r="E51" s="5">
        <v>84.49</v>
      </c>
      <c r="F51" s="5"/>
      <c r="G51" s="1">
        <v>64.75</v>
      </c>
      <c r="H51" s="5"/>
      <c r="I51" s="1" t="s">
        <v>44</v>
      </c>
      <c r="J51" s="5"/>
      <c r="K51" s="5">
        <v>0.18</v>
      </c>
      <c r="L51" s="5"/>
      <c r="M51" s="1">
        <v>86.52</v>
      </c>
      <c r="N51" s="5"/>
      <c r="O51" s="22">
        <v>91</v>
      </c>
      <c r="P51" s="5"/>
      <c r="Q51" s="1"/>
      <c r="R51" s="5"/>
    </row>
    <row r="52" spans="1:18" ht="89.25" customHeight="1" x14ac:dyDescent="0.2">
      <c r="A52" s="3">
        <v>49</v>
      </c>
      <c r="B52" s="4" t="s">
        <v>72</v>
      </c>
      <c r="C52" s="3">
        <v>25</v>
      </c>
      <c r="D52" s="3" t="s">
        <v>6</v>
      </c>
      <c r="E52" s="5">
        <v>72.739999999999995</v>
      </c>
      <c r="F52" s="5"/>
      <c r="G52" s="1">
        <v>60.75</v>
      </c>
      <c r="H52" s="5"/>
      <c r="I52" s="1" t="s">
        <v>44</v>
      </c>
      <c r="J52" s="5"/>
      <c r="K52" s="5">
        <v>0.18</v>
      </c>
      <c r="L52" s="5"/>
      <c r="M52" s="1">
        <v>75.77</v>
      </c>
      <c r="N52" s="5"/>
      <c r="O52" s="22">
        <v>80.25</v>
      </c>
      <c r="P52" s="5"/>
      <c r="Q52" s="1"/>
      <c r="R52" s="5"/>
    </row>
    <row r="53" spans="1:18" ht="75.75" customHeight="1" x14ac:dyDescent="0.2">
      <c r="A53" s="3">
        <v>50</v>
      </c>
      <c r="B53" s="4" t="s">
        <v>71</v>
      </c>
      <c r="C53" s="3">
        <v>25</v>
      </c>
      <c r="D53" s="3" t="s">
        <v>6</v>
      </c>
      <c r="E53" s="5">
        <v>72.739999999999995</v>
      </c>
      <c r="F53" s="5"/>
      <c r="G53" s="1">
        <v>60.75</v>
      </c>
      <c r="H53" s="5"/>
      <c r="I53" s="1" t="s">
        <v>44</v>
      </c>
      <c r="J53" s="5"/>
      <c r="K53" s="5">
        <v>0.18</v>
      </c>
      <c r="L53" s="5"/>
      <c r="M53" s="1">
        <v>75.77</v>
      </c>
      <c r="N53" s="5"/>
      <c r="O53" s="22">
        <v>80.25</v>
      </c>
      <c r="P53" s="5"/>
      <c r="Q53" s="1"/>
      <c r="R53" s="5"/>
    </row>
    <row r="54" spans="1:18" ht="54" customHeight="1" x14ac:dyDescent="0.2">
      <c r="A54" s="3">
        <v>51</v>
      </c>
      <c r="B54" s="12" t="s">
        <v>73</v>
      </c>
      <c r="C54" s="3">
        <v>25</v>
      </c>
      <c r="D54" s="3" t="s">
        <v>6</v>
      </c>
      <c r="E54" s="5">
        <v>72.739999999999995</v>
      </c>
      <c r="F54" s="5"/>
      <c r="G54" s="1">
        <v>60.75</v>
      </c>
      <c r="H54" s="5"/>
      <c r="I54" s="1" t="s">
        <v>44</v>
      </c>
      <c r="J54" s="5"/>
      <c r="K54" s="5">
        <v>0.18</v>
      </c>
      <c r="L54" s="5"/>
      <c r="M54" s="1">
        <v>75.77</v>
      </c>
      <c r="N54" s="5"/>
      <c r="O54" s="22">
        <v>80.25</v>
      </c>
      <c r="P54" s="5"/>
      <c r="Q54" s="1"/>
      <c r="R54" s="5"/>
    </row>
    <row r="55" spans="1:18" ht="54" customHeight="1" x14ac:dyDescent="0.2">
      <c r="A55" s="3">
        <v>52</v>
      </c>
      <c r="B55" s="4" t="s">
        <v>26</v>
      </c>
      <c r="C55" s="3">
        <v>25</v>
      </c>
      <c r="D55" s="3" t="s">
        <v>6</v>
      </c>
      <c r="E55" s="5">
        <v>94</v>
      </c>
      <c r="F55" s="5"/>
      <c r="G55" s="1"/>
      <c r="H55" s="5"/>
      <c r="I55" s="1" t="s">
        <v>44</v>
      </c>
      <c r="J55" s="5"/>
      <c r="K55" s="5">
        <v>0.18</v>
      </c>
      <c r="L55" s="5"/>
      <c r="M55" s="1">
        <v>85.8</v>
      </c>
      <c r="N55" s="5"/>
      <c r="O55" s="22">
        <v>96.4</v>
      </c>
      <c r="P55" s="5"/>
      <c r="Q55" s="1"/>
      <c r="R55" s="5"/>
    </row>
    <row r="56" spans="1:18" ht="67.5" customHeight="1" x14ac:dyDescent="0.2">
      <c r="A56" s="3">
        <v>53</v>
      </c>
      <c r="B56" s="12" t="s">
        <v>74</v>
      </c>
      <c r="C56" s="3">
        <v>25</v>
      </c>
      <c r="D56" s="3" t="s">
        <v>6</v>
      </c>
      <c r="E56" s="5">
        <v>82</v>
      </c>
      <c r="F56" s="5"/>
      <c r="G56" s="1"/>
      <c r="H56" s="5"/>
      <c r="I56" s="1" t="s">
        <v>44</v>
      </c>
      <c r="J56" s="5"/>
      <c r="K56" s="5">
        <v>0.18</v>
      </c>
      <c r="L56" s="5"/>
      <c r="M56" s="1">
        <v>75.05</v>
      </c>
      <c r="N56" s="5"/>
      <c r="O56" s="22">
        <v>85.65</v>
      </c>
      <c r="P56" s="5"/>
      <c r="Q56" s="1"/>
      <c r="R56" s="5"/>
    </row>
    <row r="57" spans="1:18" ht="71.25" customHeight="1" x14ac:dyDescent="0.2">
      <c r="A57" s="3">
        <v>54</v>
      </c>
      <c r="B57" s="12" t="s">
        <v>75</v>
      </c>
      <c r="C57" s="3">
        <v>25</v>
      </c>
      <c r="D57" s="3" t="s">
        <v>6</v>
      </c>
      <c r="E57" s="5">
        <v>82</v>
      </c>
      <c r="F57" s="5"/>
      <c r="G57" s="1"/>
      <c r="H57" s="5"/>
      <c r="I57" s="1" t="s">
        <v>44</v>
      </c>
      <c r="J57" s="5"/>
      <c r="K57" s="5">
        <v>0.18</v>
      </c>
      <c r="L57" s="5"/>
      <c r="M57" s="1">
        <v>75.05</v>
      </c>
      <c r="N57" s="5"/>
      <c r="O57" s="22">
        <v>85.65</v>
      </c>
      <c r="P57" s="5"/>
      <c r="Q57" s="1"/>
      <c r="R57" s="5"/>
    </row>
    <row r="58" spans="1:18" ht="54" customHeight="1" x14ac:dyDescent="0.2">
      <c r="A58" s="3">
        <v>55</v>
      </c>
      <c r="B58" s="4" t="s">
        <v>42</v>
      </c>
      <c r="C58" s="3">
        <v>25</v>
      </c>
      <c r="D58" s="3" t="s">
        <v>6</v>
      </c>
      <c r="E58" s="5">
        <v>82</v>
      </c>
      <c r="F58" s="5"/>
      <c r="G58" s="1"/>
      <c r="H58" s="5"/>
      <c r="I58" s="1" t="s">
        <v>44</v>
      </c>
      <c r="J58" s="5"/>
      <c r="K58" s="5">
        <v>0.18</v>
      </c>
      <c r="L58" s="5"/>
      <c r="M58" s="1">
        <v>75.05</v>
      </c>
      <c r="N58" s="5"/>
      <c r="O58" s="22">
        <v>85.65</v>
      </c>
      <c r="P58" s="5"/>
      <c r="Q58" s="1"/>
      <c r="R58" s="5"/>
    </row>
    <row r="59" spans="1:18" ht="54" customHeight="1" x14ac:dyDescent="0.2">
      <c r="A59" s="13" t="s">
        <v>5</v>
      </c>
      <c r="B59" s="13"/>
      <c r="C59" s="13"/>
      <c r="D59" s="13"/>
      <c r="F59" s="5">
        <f>SUM(F3:F58)</f>
        <v>618649</v>
      </c>
      <c r="G59" s="1"/>
      <c r="H59" s="5">
        <f>SUM(H3:H58)</f>
        <v>76950</v>
      </c>
      <c r="I59" s="5"/>
      <c r="J59" s="5">
        <f>SUM(J3:J58)</f>
        <v>577935</v>
      </c>
      <c r="K59" s="5"/>
      <c r="L59" s="5">
        <f>SUM(L3:L58)</f>
        <v>611050</v>
      </c>
      <c r="M59" s="5"/>
      <c r="N59" s="5">
        <f>SUM(N3:N58)</f>
        <v>628541</v>
      </c>
      <c r="O59" s="22"/>
      <c r="P59" s="5">
        <f>SUM(P3:P38)</f>
        <v>693884</v>
      </c>
      <c r="Q59" s="5"/>
      <c r="R59" s="5">
        <f>SUM(R3:R58)</f>
        <v>605380</v>
      </c>
    </row>
    <row r="60" spans="1:18" ht="54" customHeight="1" x14ac:dyDescent="0.2">
      <c r="A60" s="13" t="s">
        <v>1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Q60" s="13"/>
      <c r="R60" s="13"/>
    </row>
    <row r="61" spans="1:18" ht="54" customHeight="1" x14ac:dyDescent="0.2">
      <c r="A61" s="13" t="s">
        <v>0</v>
      </c>
      <c r="B61" s="13"/>
      <c r="C61" s="13"/>
      <c r="D61" s="13"/>
      <c r="E61" s="13"/>
      <c r="F61" s="13"/>
      <c r="G61" s="16"/>
      <c r="H61" s="17"/>
      <c r="I61" s="13"/>
      <c r="J61" s="13"/>
      <c r="K61" s="13"/>
      <c r="L61" s="13"/>
      <c r="M61" s="13"/>
      <c r="N61" s="13"/>
      <c r="Q61" s="13"/>
      <c r="R61" s="13"/>
    </row>
    <row r="62" spans="1:18" ht="54" customHeight="1" x14ac:dyDescent="0.2">
      <c r="A62" s="18" t="s">
        <v>79</v>
      </c>
      <c r="B62" s="18"/>
      <c r="C62" s="18"/>
      <c r="D62" s="13"/>
      <c r="G62" s="13"/>
      <c r="H62" s="13"/>
      <c r="I62" s="3"/>
      <c r="K62" s="13"/>
      <c r="L62" s="13"/>
    </row>
    <row r="63" spans="1:18" ht="54" customHeight="1" x14ac:dyDescent="0.2">
      <c r="A63" s="14"/>
      <c r="B63" s="15"/>
      <c r="C63" s="15"/>
      <c r="D63" s="7"/>
      <c r="K63" s="2"/>
    </row>
    <row r="64" spans="1:18" ht="54" customHeight="1" x14ac:dyDescent="0.2">
      <c r="A64" s="8"/>
      <c r="B64" s="9"/>
      <c r="C64" s="8"/>
      <c r="D64" s="7"/>
    </row>
    <row r="65" spans="1:4" ht="54" customHeight="1" x14ac:dyDescent="0.2">
      <c r="A65" s="8"/>
      <c r="B65" s="9"/>
      <c r="C65" s="8"/>
      <c r="D65" s="7"/>
    </row>
    <row r="66" spans="1:4" ht="54" customHeight="1" x14ac:dyDescent="0.2">
      <c r="A66" s="8"/>
      <c r="B66" s="9"/>
      <c r="C66" s="8"/>
      <c r="D66" s="7"/>
    </row>
    <row r="67" spans="1:4" ht="54" customHeight="1" x14ac:dyDescent="0.2">
      <c r="A67" s="8"/>
      <c r="B67" s="9"/>
      <c r="C67" s="8"/>
      <c r="D67" s="7"/>
    </row>
    <row r="68" spans="1:4" ht="54" customHeight="1" x14ac:dyDescent="0.2">
      <c r="A68" s="8"/>
      <c r="B68" s="9"/>
      <c r="C68" s="8"/>
      <c r="D68" s="7"/>
    </row>
    <row r="69" spans="1:4" ht="54" customHeight="1" x14ac:dyDescent="0.2">
      <c r="A69" s="8"/>
      <c r="B69" s="9"/>
      <c r="C69" s="8"/>
      <c r="D69" s="7"/>
    </row>
    <row r="70" spans="1:4" ht="54" customHeight="1" x14ac:dyDescent="0.2">
      <c r="A70" s="10"/>
      <c r="B70" s="11"/>
      <c r="C70" s="10"/>
    </row>
  </sheetData>
  <mergeCells count="29">
    <mergeCell ref="A63:C63"/>
    <mergeCell ref="E1:F1"/>
    <mergeCell ref="E60:F60"/>
    <mergeCell ref="E61:F61"/>
    <mergeCell ref="G1:H1"/>
    <mergeCell ref="G60:H60"/>
    <mergeCell ref="G61:H61"/>
    <mergeCell ref="A62:D62"/>
    <mergeCell ref="A1:A2"/>
    <mergeCell ref="A61:D61"/>
    <mergeCell ref="A60:D60"/>
    <mergeCell ref="B1:D1"/>
    <mergeCell ref="A59:D59"/>
    <mergeCell ref="K62:L62"/>
    <mergeCell ref="G62:H62"/>
    <mergeCell ref="I1:J1"/>
    <mergeCell ref="I60:J60"/>
    <mergeCell ref="I61:J61"/>
    <mergeCell ref="A26:R26"/>
    <mergeCell ref="M1:N1"/>
    <mergeCell ref="M60:N60"/>
    <mergeCell ref="M61:N61"/>
    <mergeCell ref="K60:L60"/>
    <mergeCell ref="K61:L61"/>
    <mergeCell ref="K1:L1"/>
    <mergeCell ref="Q1:R1"/>
    <mergeCell ref="Q60:R60"/>
    <mergeCell ref="Q61:R61"/>
    <mergeCell ref="O1:P1"/>
  </mergeCells>
  <phoneticPr fontId="3" type="noConversion"/>
  <printOptions horizontalCentered="1"/>
  <pageMargins left="0.59375" right="0.7" top="0.89583333333333304" bottom="0.75" header="0.3" footer="0.3"/>
  <pageSetup paperSize="5" scale="12" orientation="landscape" r:id="rId1"/>
  <headerFooter>
    <oddHeader>&amp;LPROCUREMENT CONTRACTS OFFICER
BRENDA SENSIBAUGH &amp;C121021 OR AMENDED BID TAB 
&amp;9 1.5" CRUSHER RUNN ROCK AND OPTIONAL 3/8 " WASHED, 1" CRUSHER RUN ROCK AND CURSHED ROCK FOR SURFACING AGGREGATE &amp;10
NDOT&amp;ROPENING DATE:  FEBRUARY 21, 2025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Nebraska</dc:creator>
  <cp:lastModifiedBy>Sensibaugh, Brenda</cp:lastModifiedBy>
  <cp:lastPrinted>2025-02-24T18:49:30Z</cp:lastPrinted>
  <dcterms:created xsi:type="dcterms:W3CDTF">2005-11-04T18:14:35Z</dcterms:created>
  <dcterms:modified xsi:type="dcterms:W3CDTF">2025-02-27T14:50:17Z</dcterms:modified>
</cp:coreProperties>
</file>